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andragavsevitch/Library/CloudStorage/Dropbox-VITALTECH/Dossier de l'équipe VITALTECH/DOCUMENTS COMMERCIAUX/DOCUMENTS PROSPECTS:CLIENTS FR/VITAL DOME/"/>
    </mc:Choice>
  </mc:AlternateContent>
  <xr:revisionPtr revIDLastSave="0" documentId="13_ncr:1_{C6F36DF8-CE59-9C40-8DC4-D5C48E5F3804}" xr6:coauthVersionLast="47" xr6:coauthVersionMax="47" xr10:uidLastSave="{00000000-0000-0000-0000-000000000000}"/>
  <bookViews>
    <workbookView xWindow="0" yWindow="0" windowWidth="35840" windowHeight="22400" xr2:uid="{7BDDD165-2C40-374B-A90F-5397EB8D0BA3}"/>
  </bookViews>
  <sheets>
    <sheet name="VITAL DOME" sheetId="1" r:id="rId1"/>
  </sheets>
  <definedNames>
    <definedName name="_xlnm.Print_Area" localSheetId="0">'VITAL DOME'!$A$1:$E$31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C6" i="1"/>
  <c r="C8" i="1"/>
  <c r="C30" i="1" l="1"/>
  <c r="C13" i="1"/>
  <c r="B26" i="1" s="1"/>
  <c r="C26" i="1" s="1"/>
  <c r="D26" i="1" l="1"/>
  <c r="E26" i="1"/>
  <c r="B19" i="1"/>
  <c r="C19" i="1" s="1"/>
  <c r="B21" i="1"/>
  <c r="C21" i="1" s="1"/>
  <c r="B23" i="1"/>
  <c r="C23" i="1" s="1"/>
  <c r="B24" i="1"/>
  <c r="C24" i="1" s="1"/>
  <c r="B25" i="1"/>
  <c r="C25" i="1" s="1"/>
  <c r="B20" i="1"/>
  <c r="C20" i="1" s="1"/>
  <c r="B22" i="1"/>
  <c r="C22" i="1" s="1"/>
  <c r="E20" i="1" l="1"/>
  <c r="D20" i="1"/>
  <c r="D21" i="1"/>
  <c r="E21" i="1"/>
  <c r="E25" i="1"/>
  <c r="D25" i="1"/>
  <c r="D19" i="1"/>
  <c r="E19" i="1"/>
  <c r="D24" i="1"/>
  <c r="E24" i="1"/>
  <c r="E22" i="1"/>
  <c r="D22" i="1"/>
  <c r="E23" i="1"/>
  <c r="D23" i="1"/>
</calcChain>
</file>

<file path=xl/sharedStrings.xml><?xml version="1.0" encoding="utf-8"?>
<sst xmlns="http://schemas.openxmlformats.org/spreadsheetml/2006/main" count="24" uniqueCount="24">
  <si>
    <t>Simulateur de chiffre d'affaires VITAL DOME</t>
  </si>
  <si>
    <t>Prix HT d'une séance :</t>
  </si>
  <si>
    <t>Prix TTC d'une séance :</t>
  </si>
  <si>
    <t>Jour ouvrés :</t>
  </si>
  <si>
    <t>Mois travaillés :</t>
  </si>
  <si>
    <t>C.A. H.T. jour</t>
  </si>
  <si>
    <t>C.A. H.T. mensuel</t>
  </si>
  <si>
    <t>C.A HT  6 mois</t>
  </si>
  <si>
    <t>C.A. H.T. annuel</t>
  </si>
  <si>
    <t xml:space="preserve">Consommation électrique </t>
  </si>
  <si>
    <t>(340 W/séance de 40 mn - Prix moyen du KVA 0,12)</t>
  </si>
  <si>
    <t>Prix publics conseillés TTC</t>
  </si>
  <si>
    <t>Prix à la séance</t>
  </si>
  <si>
    <t>A l'unité</t>
  </si>
  <si>
    <t>Offre découverte* 1 achetée = 1offerte</t>
  </si>
  <si>
    <t>5 séances + 1 offerte</t>
  </si>
  <si>
    <t>10 séances + 3 offertes</t>
  </si>
  <si>
    <t>Abonnement mensuel (engagement 6 mois)**</t>
  </si>
  <si>
    <t>* Séance offerte à faire à une semaine d'intervalle maximum</t>
  </si>
  <si>
    <t>** 1 séance/semaine (4 séances/mois)</t>
  </si>
  <si>
    <t>Séances de 45 mn</t>
  </si>
  <si>
    <t>Nb séances/jour 45 mn</t>
  </si>
  <si>
    <t xml:space="preserve"> Moyenne constatée - 4 à 5 séances/jour </t>
  </si>
  <si>
    <t>Prix à faire varier selon votre projet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</si>
</sst>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* #,##0.00_)\ &quot;€&quot;_ ;_ * \(#,##0.00\)\ &quot;€&quot;_ ;_ * &quot;-&quot;??_)\ &quot;€&quot;_ ;_ @_ "/>
    <numFmt numFmtId="43" formatCode="_ * #,##0.00_)_ ;_ * \(#,##0.00\)_ ;_ * &quot;-&quot;??_)_ ;_ @_ "/>
    <numFmt numFmtId="164" formatCode="_-* #,##0.00\ [$€-40C]_-;\-* #,##0.00\ [$€-40C]_-;_-* &quot;-&quot;??\ [$€-40C]_-;_-@_-"/>
    <numFmt numFmtId="166" formatCode="_-* #,##0\ [$€-40C]_-;\-* #,##0\ [$€-40C]_-;_-* &quot;-&quot;??\ [$€-40C]_-;_-@_-"/>
    <numFmt numFmtId="169" formatCode="_ * #,##0_)\ &quot;€&quot;_ ;_ * \(#,##0\)\ &quot;€&quot;_ ;_ * &quot;-&quot;??_)\ &quot;€&quot;_ ;_ @_ "/>
  </numFmts>
  <fonts count="14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2" tint="-0.499984740745262"/>
      <name val="Lato Regular"/>
    </font>
    <font>
      <b/>
      <sz val="16"/>
      <color theme="1" tint="0.14999847407452621"/>
      <name val="Lato Regular"/>
    </font>
    <font>
      <sz val="12"/>
      <color theme="2" tint="-0.499984740745262"/>
      <name val="Lato Regular"/>
    </font>
    <font>
      <sz val="12"/>
      <color theme="0"/>
      <name val="Lato Regular"/>
    </font>
    <font>
      <i/>
      <sz val="12"/>
      <color theme="0"/>
      <name val="Lato Regular"/>
    </font>
    <font>
      <sz val="12"/>
      <color theme="1" tint="0.14999847407452621"/>
      <name val="Lato Regular"/>
    </font>
    <font>
      <i/>
      <sz val="12"/>
      <color theme="1" tint="0.14999847407452621"/>
      <name val="Lato Regular"/>
    </font>
    <font>
      <sz val="14"/>
      <color theme="1" tint="0.14999847407452621"/>
      <name val="Lato Regular"/>
    </font>
    <font>
      <b/>
      <sz val="12"/>
      <color theme="1" tint="0.14999847407452621"/>
      <name val="Lato Regular"/>
    </font>
    <font>
      <i/>
      <u/>
      <sz val="12"/>
      <color theme="1" tint="0.14999847407452621"/>
      <name val="Lato Regular"/>
    </font>
    <font>
      <b/>
      <i/>
      <sz val="14"/>
      <color theme="1" tint="0.14999847407452621"/>
      <name val="Lato Regular"/>
    </font>
    <font>
      <i/>
      <sz val="12"/>
      <color rgb="FFFF0000"/>
      <name val="Lato Regular"/>
    </font>
  </fonts>
  <fills count="4">
    <fill>
      <patternFill patternType="none"/>
    </fill>
    <fill>
      <patternFill patternType="gray125"/>
    </fill>
    <fill>
      <patternFill patternType="solid">
        <fgColor theme="1"/>
        <bgColor rgb="FF000000"/>
      </patternFill>
    </fill>
    <fill>
      <patternFill patternType="solid">
        <fgColor theme="1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/>
      <top style="medium">
        <color indexed="64"/>
      </top>
      <bottom style="thin">
        <color auto="1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/>
      <right/>
      <top style="thin">
        <color theme="1"/>
      </top>
      <bottom style="thin">
        <color auto="1"/>
      </bottom>
      <diagonal/>
    </border>
    <border>
      <left style="thin">
        <color theme="0"/>
      </left>
      <right/>
      <top style="thin">
        <color theme="1"/>
      </top>
      <bottom style="thin">
        <color indexed="64"/>
      </bottom>
      <diagonal/>
    </border>
    <border>
      <left style="thin">
        <color theme="0"/>
      </left>
      <right style="thin">
        <color theme="1"/>
      </right>
      <top style="thin">
        <color indexed="64"/>
      </top>
      <bottom style="thin">
        <color theme="0"/>
      </bottom>
      <diagonal/>
    </border>
    <border>
      <left style="thin">
        <color theme="1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44" fontId="6" fillId="2" borderId="12" xfId="2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4" fontId="7" fillId="0" borderId="0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/>
    </xf>
    <xf numFmtId="166" fontId="5" fillId="3" borderId="14" xfId="3" applyNumberFormat="1" applyFont="1" applyFill="1" applyBorder="1" applyAlignment="1">
      <alignment horizontal="center" vertical="center"/>
    </xf>
    <xf numFmtId="166" fontId="5" fillId="3" borderId="15" xfId="3" applyNumberFormat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66" fontId="7" fillId="0" borderId="1" xfId="3" applyNumberFormat="1" applyFont="1" applyBorder="1" applyAlignment="1">
      <alignment horizontal="center" vertical="center"/>
    </xf>
    <xf numFmtId="166" fontId="7" fillId="0" borderId="6" xfId="3" applyNumberFormat="1" applyFont="1" applyBorder="1" applyAlignment="1">
      <alignment horizontal="center" vertical="center"/>
    </xf>
    <xf numFmtId="166" fontId="7" fillId="0" borderId="1" xfId="3" applyNumberFormat="1" applyFont="1" applyFill="1" applyBorder="1" applyAlignment="1">
      <alignment horizontal="center" vertical="center"/>
    </xf>
    <xf numFmtId="166" fontId="7" fillId="0" borderId="6" xfId="3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66" fontId="7" fillId="0" borderId="8" xfId="3" applyNumberFormat="1" applyFont="1" applyFill="1" applyBorder="1" applyAlignment="1">
      <alignment horizontal="center" vertical="center"/>
    </xf>
    <xf numFmtId="166" fontId="7" fillId="0" borderId="9" xfId="3" applyNumberFormat="1" applyFont="1" applyFill="1" applyBorder="1" applyAlignment="1">
      <alignment horizontal="center" vertical="center"/>
    </xf>
    <xf numFmtId="166" fontId="7" fillId="0" borderId="0" xfId="3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44" fontId="8" fillId="0" borderId="0" xfId="2" applyFont="1" applyFill="1" applyBorder="1" applyAlignment="1">
      <alignment horizontal="center" vertical="center"/>
    </xf>
    <xf numFmtId="44" fontId="7" fillId="0" borderId="0" xfId="2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2" fontId="7" fillId="0" borderId="0" xfId="0" applyNumberFormat="1" applyFont="1" applyAlignment="1">
      <alignment horizontal="center" vertical="center"/>
    </xf>
    <xf numFmtId="169" fontId="5" fillId="3" borderId="14" xfId="2" applyNumberFormat="1" applyFont="1" applyFill="1" applyBorder="1" applyAlignment="1">
      <alignment horizontal="center" vertical="center"/>
    </xf>
    <xf numFmtId="169" fontId="7" fillId="0" borderId="1" xfId="2" applyNumberFormat="1" applyFont="1" applyBorder="1" applyAlignment="1">
      <alignment horizontal="center" vertical="center"/>
    </xf>
    <xf numFmtId="169" fontId="7" fillId="0" borderId="1" xfId="2" applyNumberFormat="1" applyFont="1" applyFill="1" applyBorder="1" applyAlignment="1">
      <alignment horizontal="center" vertical="center"/>
    </xf>
    <xf numFmtId="169" fontId="7" fillId="0" borderId="8" xfId="2" applyNumberFormat="1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164" fontId="6" fillId="2" borderId="13" xfId="0" applyNumberFormat="1" applyFont="1" applyFill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64" fontId="7" fillId="0" borderId="25" xfId="1" applyNumberFormat="1" applyFont="1" applyFill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left" vertical="center"/>
    </xf>
    <xf numFmtId="0" fontId="7" fillId="0" borderId="25" xfId="0" applyFont="1" applyBorder="1" applyAlignment="1">
      <alignment horizontal="center" vertical="center"/>
    </xf>
    <xf numFmtId="1" fontId="5" fillId="3" borderId="30" xfId="1" applyNumberFormat="1" applyFont="1" applyFill="1" applyBorder="1" applyAlignment="1">
      <alignment horizontal="center" vertical="center"/>
    </xf>
    <xf numFmtId="164" fontId="5" fillId="3" borderId="32" xfId="1" applyNumberFormat="1" applyFont="1" applyFill="1" applyBorder="1" applyAlignment="1">
      <alignment horizontal="center" vertical="center"/>
    </xf>
    <xf numFmtId="164" fontId="13" fillId="0" borderId="31" xfId="1" applyNumberFormat="1" applyFont="1" applyFill="1" applyBorder="1" applyAlignment="1">
      <alignment horizontal="left" vertical="center"/>
    </xf>
  </cellXfs>
  <cellStyles count="4">
    <cellStyle name="Milliers" xfId="1" builtinId="3"/>
    <cellStyle name="Monétaire" xfId="2" builtinId="4"/>
    <cellStyle name="Normal" xfId="0" builtinId="0"/>
    <cellStyle name="Pourcentag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59268</xdr:colOff>
      <xdr:row>0</xdr:row>
      <xdr:rowOff>204161</xdr:rowOff>
    </xdr:from>
    <xdr:to>
      <xdr:col>2</xdr:col>
      <xdr:colOff>787400</xdr:colOff>
      <xdr:row>0</xdr:row>
      <xdr:rowOff>1405148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3076BB2-C9F0-7940-98ED-C0BBC7254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68" y="204161"/>
          <a:ext cx="5503332" cy="12009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14B71-B355-D94B-8960-EE3AE58C2B2F}">
  <sheetPr>
    <pageSetUpPr fitToPage="1"/>
  </sheetPr>
  <dimension ref="A1:J34"/>
  <sheetViews>
    <sheetView tabSelected="1" workbookViewId="0">
      <selection activeCell="I4" sqref="I4"/>
    </sheetView>
  </sheetViews>
  <sheetFormatPr baseColWidth="10" defaultRowHeight="33" customHeight="1"/>
  <cols>
    <col min="1" max="1" width="43.1640625" style="1" customWidth="1"/>
    <col min="2" max="5" width="19.5" style="1" customWidth="1"/>
    <col min="6" max="16384" width="10.83203125" style="1"/>
  </cols>
  <sheetData>
    <row r="1" spans="1:7" ht="149" customHeight="1"/>
    <row r="2" spans="1:7" s="3" customFormat="1" ht="31" customHeight="1">
      <c r="A2" s="2" t="s">
        <v>11</v>
      </c>
    </row>
    <row r="3" spans="1:7" s="3" customFormat="1" ht="31" customHeight="1">
      <c r="A3" s="45"/>
      <c r="B3" s="47" t="s">
        <v>20</v>
      </c>
      <c r="C3" s="46" t="s">
        <v>12</v>
      </c>
    </row>
    <row r="4" spans="1:7" s="3" customFormat="1" ht="31" customHeight="1">
      <c r="A4" s="42" t="s">
        <v>13</v>
      </c>
      <c r="B4" s="4">
        <v>49</v>
      </c>
      <c r="C4" s="5"/>
    </row>
    <row r="5" spans="1:7" s="3" customFormat="1" ht="31" customHeight="1">
      <c r="A5" s="43" t="s">
        <v>14</v>
      </c>
      <c r="B5" s="4">
        <v>49</v>
      </c>
      <c r="C5" s="6"/>
    </row>
    <row r="6" spans="1:7" s="3" customFormat="1" ht="31" customHeight="1">
      <c r="A6" s="44" t="s">
        <v>15</v>
      </c>
      <c r="B6" s="4">
        <v>245</v>
      </c>
      <c r="C6" s="7">
        <f>B6/6</f>
        <v>40.833333333333336</v>
      </c>
    </row>
    <row r="7" spans="1:7" s="3" customFormat="1" ht="31" customHeight="1">
      <c r="A7" s="44" t="s">
        <v>16</v>
      </c>
      <c r="B7" s="4">
        <v>490</v>
      </c>
      <c r="C7" s="7">
        <f>B7/13</f>
        <v>37.692307692307693</v>
      </c>
      <c r="E7" s="8"/>
    </row>
    <row r="8" spans="1:7" s="3" customFormat="1" ht="31" customHeight="1">
      <c r="A8" s="42" t="s">
        <v>17</v>
      </c>
      <c r="B8" s="4">
        <v>99</v>
      </c>
      <c r="C8" s="48">
        <f>B8/4</f>
        <v>24.75</v>
      </c>
    </row>
    <row r="9" spans="1:7" s="3" customFormat="1" ht="31" customHeight="1">
      <c r="A9" s="9" t="s">
        <v>18</v>
      </c>
      <c r="C9" s="8"/>
      <c r="D9" s="8"/>
      <c r="E9" s="8"/>
    </row>
    <row r="10" spans="1:7" s="3" customFormat="1" ht="31" customHeight="1">
      <c r="A10" s="9" t="s">
        <v>19</v>
      </c>
    </row>
    <row r="11" spans="1:7" ht="50" customHeight="1">
      <c r="C11" s="55"/>
      <c r="G11" s="10"/>
    </row>
    <row r="12" spans="1:7" s="11" customFormat="1" ht="35" customHeight="1">
      <c r="A12" s="57" t="s">
        <v>0</v>
      </c>
      <c r="B12" s="56"/>
      <c r="C12" s="54"/>
    </row>
    <row r="13" spans="1:7" s="14" customFormat="1" ht="35" customHeight="1">
      <c r="A13" s="49" t="s">
        <v>1</v>
      </c>
      <c r="B13" s="12"/>
      <c r="C13" s="53">
        <f>C14/1.2</f>
        <v>40.833333333333336</v>
      </c>
      <c r="D13" s="13"/>
    </row>
    <row r="14" spans="1:7" s="14" customFormat="1" ht="35" customHeight="1">
      <c r="A14" s="50" t="s">
        <v>2</v>
      </c>
      <c r="B14" s="41"/>
      <c r="C14" s="60">
        <v>49</v>
      </c>
      <c r="D14" s="61" t="s">
        <v>23</v>
      </c>
    </row>
    <row r="15" spans="1:7" s="14" customFormat="1" ht="35" customHeight="1">
      <c r="A15" s="49" t="s">
        <v>3</v>
      </c>
      <c r="B15" s="12"/>
      <c r="C15" s="58">
        <v>24</v>
      </c>
    </row>
    <row r="16" spans="1:7" s="14" customFormat="1" ht="35" customHeight="1">
      <c r="A16" s="51" t="s">
        <v>4</v>
      </c>
      <c r="B16" s="52"/>
      <c r="C16" s="59">
        <v>11</v>
      </c>
      <c r="D16" s="13"/>
    </row>
    <row r="17" spans="1:10" s="14" customFormat="1" ht="35" customHeight="1" thickBot="1"/>
    <row r="18" spans="1:10" s="14" customFormat="1" ht="35" customHeight="1" thickBot="1">
      <c r="A18" s="15" t="s">
        <v>21</v>
      </c>
      <c r="B18" s="16" t="s">
        <v>5</v>
      </c>
      <c r="C18" s="16" t="s">
        <v>6</v>
      </c>
      <c r="D18" s="16" t="s">
        <v>7</v>
      </c>
      <c r="E18" s="17" t="s">
        <v>8</v>
      </c>
    </row>
    <row r="19" spans="1:10" s="14" customFormat="1" ht="35" customHeight="1">
      <c r="A19" s="18">
        <v>1</v>
      </c>
      <c r="B19" s="37">
        <f t="shared" ref="B19:B26" si="0">$C$13*A19</f>
        <v>40.833333333333336</v>
      </c>
      <c r="C19" s="19">
        <f t="shared" ref="C19:C26" si="1">B19*$C$15</f>
        <v>980</v>
      </c>
      <c r="D19" s="19">
        <f>C19*6</f>
        <v>5880</v>
      </c>
      <c r="E19" s="20">
        <f t="shared" ref="E19:E26" si="2">$C19*$C$16</f>
        <v>10780</v>
      </c>
    </row>
    <row r="20" spans="1:10" s="14" customFormat="1" ht="35" customHeight="1" thickBot="1">
      <c r="A20" s="21">
        <v>2</v>
      </c>
      <c r="B20" s="38">
        <f t="shared" si="0"/>
        <v>81.666666666666671</v>
      </c>
      <c r="C20" s="22">
        <f t="shared" si="1"/>
        <v>1960</v>
      </c>
      <c r="D20" s="22">
        <f>C20*6</f>
        <v>11760</v>
      </c>
      <c r="E20" s="23">
        <f t="shared" si="2"/>
        <v>21560</v>
      </c>
      <c r="J20" s="36"/>
    </row>
    <row r="21" spans="1:10" s="14" customFormat="1" ht="35" customHeight="1">
      <c r="A21" s="18">
        <v>3</v>
      </c>
      <c r="B21" s="37">
        <f t="shared" si="0"/>
        <v>122.5</v>
      </c>
      <c r="C21" s="19">
        <f t="shared" si="1"/>
        <v>2940</v>
      </c>
      <c r="D21" s="19">
        <f>C21*6</f>
        <v>17640</v>
      </c>
      <c r="E21" s="20">
        <f t="shared" si="2"/>
        <v>32340</v>
      </c>
    </row>
    <row r="22" spans="1:10" s="14" customFormat="1" ht="35" customHeight="1" thickBot="1">
      <c r="A22" s="21">
        <v>4</v>
      </c>
      <c r="B22" s="39">
        <f t="shared" si="0"/>
        <v>163.33333333333334</v>
      </c>
      <c r="C22" s="24">
        <f t="shared" si="1"/>
        <v>3920</v>
      </c>
      <c r="D22" s="24">
        <f t="shared" ref="D22:D26" si="3">C22*6</f>
        <v>23520</v>
      </c>
      <c r="E22" s="25">
        <f t="shared" si="2"/>
        <v>43120</v>
      </c>
    </row>
    <row r="23" spans="1:10" s="14" customFormat="1" ht="35" customHeight="1">
      <c r="A23" s="18">
        <v>5</v>
      </c>
      <c r="B23" s="37">
        <f t="shared" si="0"/>
        <v>204.16666666666669</v>
      </c>
      <c r="C23" s="19">
        <f t="shared" si="1"/>
        <v>4900</v>
      </c>
      <c r="D23" s="19">
        <f t="shared" si="3"/>
        <v>29400</v>
      </c>
      <c r="E23" s="20">
        <f t="shared" si="2"/>
        <v>53900</v>
      </c>
    </row>
    <row r="24" spans="1:10" s="14" customFormat="1" ht="35" customHeight="1" thickBot="1">
      <c r="A24" s="21">
        <v>6</v>
      </c>
      <c r="B24" s="39">
        <f t="shared" si="0"/>
        <v>245</v>
      </c>
      <c r="C24" s="24">
        <f t="shared" si="1"/>
        <v>5880</v>
      </c>
      <c r="D24" s="24">
        <f t="shared" si="3"/>
        <v>35280</v>
      </c>
      <c r="E24" s="25">
        <f t="shared" si="2"/>
        <v>64680</v>
      </c>
    </row>
    <row r="25" spans="1:10" s="14" customFormat="1" ht="35" customHeight="1">
      <c r="A25" s="18">
        <v>7</v>
      </c>
      <c r="B25" s="37">
        <f t="shared" si="0"/>
        <v>285.83333333333337</v>
      </c>
      <c r="C25" s="19">
        <f t="shared" si="1"/>
        <v>6860.0000000000009</v>
      </c>
      <c r="D25" s="19">
        <f t="shared" si="3"/>
        <v>41160.000000000007</v>
      </c>
      <c r="E25" s="20">
        <f t="shared" si="2"/>
        <v>75460.000000000015</v>
      </c>
    </row>
    <row r="26" spans="1:10" s="14" customFormat="1" ht="35" customHeight="1" thickBot="1">
      <c r="A26" s="26">
        <v>8</v>
      </c>
      <c r="B26" s="40">
        <f t="shared" si="0"/>
        <v>326.66666666666669</v>
      </c>
      <c r="C26" s="27">
        <f t="shared" si="1"/>
        <v>7840</v>
      </c>
      <c r="D26" s="27">
        <f t="shared" si="3"/>
        <v>47040</v>
      </c>
      <c r="E26" s="28">
        <f t="shared" si="2"/>
        <v>86240</v>
      </c>
    </row>
    <row r="27" spans="1:10" s="14" customFormat="1" ht="16">
      <c r="C27" s="29"/>
      <c r="D27" s="29"/>
      <c r="E27" s="29"/>
    </row>
    <row r="28" spans="1:10" s="14" customFormat="1" ht="18">
      <c r="A28" s="35" t="s">
        <v>22</v>
      </c>
      <c r="B28" s="30"/>
    </row>
    <row r="29" spans="1:10" s="14" customFormat="1" ht="16">
      <c r="A29" s="9"/>
      <c r="B29" s="30"/>
    </row>
    <row r="30" spans="1:10" s="14" customFormat="1" ht="16">
      <c r="A30" s="31" t="s">
        <v>9</v>
      </c>
      <c r="B30" s="31"/>
      <c r="C30" s="32">
        <f>(340*0.12)/1000</f>
        <v>4.0799999999999996E-2</v>
      </c>
      <c r="D30" s="33"/>
    </row>
    <row r="31" spans="1:10" s="14" customFormat="1" ht="16">
      <c r="A31" s="9" t="s">
        <v>10</v>
      </c>
      <c r="B31" s="9"/>
      <c r="C31" s="34"/>
    </row>
    <row r="32" spans="1:10" s="14" customFormat="1" ht="33" customHeight="1"/>
    <row r="33" s="3" customFormat="1" ht="33" customHeight="1"/>
    <row r="34" s="3" customFormat="1" ht="33" customHeight="1"/>
  </sheetData>
  <mergeCells count="5">
    <mergeCell ref="A13:B13"/>
    <mergeCell ref="A14:B14"/>
    <mergeCell ref="A15:B15"/>
    <mergeCell ref="A16:B16"/>
    <mergeCell ref="A30:B30"/>
  </mergeCells>
  <pageMargins left="0.7" right="0.7" top="0.75" bottom="0.75" header="0.3" footer="0.3"/>
  <pageSetup paperSize="9" scale="68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VITAL DOME</vt:lpstr>
      <vt:lpstr>'VITAL DOME'!Zone_d_impression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GAVSEVITCH</dc:creator>
  <cp:lastModifiedBy>Alexandra GAVSEVITCH</cp:lastModifiedBy>
  <cp:lastPrinted>2024-01-26T10:39:04Z</cp:lastPrinted>
  <dcterms:created xsi:type="dcterms:W3CDTF">2022-05-16T15:24:22Z</dcterms:created>
  <dcterms:modified xsi:type="dcterms:W3CDTF">2026-06-23T16:29:13Z</dcterms:modified>
</cp:coreProperties>
</file>